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eCommerce\injectordatawebsite\Current Cobb Suburu Data\"/>
    </mc:Choice>
  </mc:AlternateContent>
  <xr:revisionPtr revIDLastSave="0" documentId="13_ncr:1_{1319043B-07A2-4E93-98A5-0867F06E2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C COBB Subaru 165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 l="1"/>
  <c r="F14" i="1"/>
</calcChain>
</file>

<file path=xl/sharedStrings.xml><?xml version="1.0" encoding="utf-8"?>
<sst xmlns="http://schemas.openxmlformats.org/spreadsheetml/2006/main" count="45" uniqueCount="23">
  <si>
    <t>E85</t>
  </si>
  <si>
    <t>Cobb data for FIC fuel injectors: Design flow size</t>
  </si>
  <si>
    <t xml:space="preserve">Fuel Injector Latency </t>
  </si>
  <si>
    <r>
      <t xml:space="preserve">Data for </t>
    </r>
    <r>
      <rPr>
        <u/>
        <sz val="11"/>
        <color rgb="FFFF0000"/>
        <rFont val="Calibri"/>
        <family val="2"/>
        <scheme val="minor"/>
      </rPr>
      <t>4 bar (58 psi)</t>
    </r>
    <r>
      <rPr>
        <u/>
        <sz val="11"/>
        <color theme="1"/>
        <rFont val="Calibri"/>
        <family val="2"/>
        <scheme val="minor"/>
      </rPr>
      <t xml:space="preserve"> base fuel pressure</t>
    </r>
  </si>
  <si>
    <r>
      <t xml:space="preserve">Data for </t>
    </r>
    <r>
      <rPr>
        <u/>
        <sz val="11"/>
        <color rgb="FFFF0000"/>
        <rFont val="Calibri"/>
        <family val="2"/>
        <scheme val="minor"/>
      </rPr>
      <t>3 bar (43.5 psi)</t>
    </r>
    <r>
      <rPr>
        <u/>
        <sz val="11"/>
        <color theme="1"/>
        <rFont val="Calibri"/>
        <family val="2"/>
        <scheme val="minor"/>
      </rPr>
      <t xml:space="preserve"> base fuel pressure</t>
    </r>
  </si>
  <si>
    <t>Battery Voltage (volts)</t>
  </si>
  <si>
    <t>Latency (ms)</t>
  </si>
  <si>
    <t>Fuel Injector Pulse Width Limit (Min)</t>
  </si>
  <si>
    <t>Inj. #1 Pulse Width (No Latency) (ms)</t>
  </si>
  <si>
    <t>Fuel Injector Scale</t>
  </si>
  <si>
    <t>IPW for Stoich Fueling per Gram of Load (microseconds)</t>
  </si>
  <si>
    <t>Fuel Injector Trim (Small IPW)</t>
  </si>
  <si>
    <t>Injector Pulse Width Compensation (%)</t>
  </si>
  <si>
    <t>Fuel Injector Trim (Small IPW) (Max. IPW)</t>
  </si>
  <si>
    <t>Fuel Injector Trim (Small IPW) (Max. RPM)</t>
  </si>
  <si>
    <t>Engine Speed (RPM)</t>
  </si>
  <si>
    <t>Gas (E10)</t>
  </si>
  <si>
    <t>Ethanol %</t>
  </si>
  <si>
    <t>Scalar</t>
  </si>
  <si>
    <t>Manifol Rel. Pres.</t>
  </si>
  <si>
    <t>Voltage</t>
  </si>
  <si>
    <t>PSI</t>
  </si>
  <si>
    <t>Pressure (psi)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</si>
</sst>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###0[$ cc/min]"/>
    <numFmt numFmtId="166" formatCode="0.000"/>
    <numFmt numFmtId="167" formatCode="0.0"/>
  </numFmts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 applyProtection="1">
      <alignment vertical="top"/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165" fontId="3" fillId="0" borderId="0" xfId="0" applyNumberFormat="1" applyFont="1" applyProtection="1">
      <protection hidden="1"/>
    </xf>
    <xf numFmtId="0" fontId="1" fillId="2" borderId="0" xfId="0" applyFont="1" applyFill="1" applyProtection="1">
      <protection hidden="1"/>
    </xf>
    <xf numFmtId="0" fontId="0" fillId="2" borderId="0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0" borderId="0" xfId="0" applyFont="1" applyProtection="1">
      <protection hidden="1"/>
    </xf>
    <xf numFmtId="0" fontId="0" fillId="2" borderId="7" xfId="0" applyFill="1" applyBorder="1" applyProtection="1">
      <protection hidden="1"/>
    </xf>
    <xf numFmtId="164" fontId="0" fillId="0" borderId="0" xfId="0" applyNumberFormat="1" applyFont="1" applyProtection="1">
      <protection hidden="1"/>
    </xf>
    <xf numFmtId="2" fontId="0" fillId="2" borderId="0" xfId="0" applyNumberFormat="1" applyFill="1" applyBorder="1" applyProtection="1">
      <protection hidden="1"/>
    </xf>
    <xf numFmtId="0" fontId="1" fillId="2" borderId="11" xfId="0" applyFont="1" applyFill="1" applyBorder="1" applyProtection="1">
      <protection hidden="1"/>
    </xf>
    <xf numFmtId="0" fontId="1" fillId="2" borderId="12" xfId="0" applyFont="1" applyFill="1" applyBorder="1" applyProtection="1">
      <protection hidden="1"/>
    </xf>
    <xf numFmtId="0" fontId="0" fillId="2" borderId="5" xfId="0" applyFill="1" applyBorder="1" applyAlignment="1" applyProtection="1">
      <alignment horizontal="center" vertical="center"/>
      <protection hidden="1"/>
    </xf>
    <xf numFmtId="0" fontId="0" fillId="2" borderId="13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1" fontId="0" fillId="2" borderId="0" xfId="0" applyNumberFormat="1" applyFill="1" applyBorder="1" applyAlignment="1" applyProtection="1">
      <alignment horizontal="center" vertical="center"/>
      <protection hidden="1"/>
    </xf>
    <xf numFmtId="0" fontId="0" fillId="2" borderId="10" xfId="0" applyFill="1" applyBorder="1" applyProtection="1">
      <protection hidden="1"/>
    </xf>
    <xf numFmtId="164" fontId="0" fillId="2" borderId="0" xfId="0" applyNumberFormat="1" applyFill="1" applyBorder="1" applyProtection="1">
      <protection hidden="1"/>
    </xf>
    <xf numFmtId="164" fontId="0" fillId="0" borderId="0" xfId="0" applyNumberFormat="1" applyBorder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ill="1" applyProtection="1">
      <protection hidden="1"/>
    </xf>
    <xf numFmtId="164" fontId="0" fillId="3" borderId="0" xfId="0" applyNumberFormat="1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0" xfId="0" applyFill="1" applyBorder="1" applyProtection="1">
      <protection hidden="1"/>
    </xf>
    <xf numFmtId="2" fontId="0" fillId="3" borderId="0" xfId="0" applyNumberFormat="1" applyFill="1" applyBorder="1" applyProtection="1">
      <protection hidden="1"/>
    </xf>
    <xf numFmtId="0" fontId="1" fillId="3" borderId="11" xfId="0" applyFont="1" applyFill="1" applyBorder="1" applyProtection="1">
      <protection hidden="1"/>
    </xf>
    <xf numFmtId="0" fontId="1" fillId="3" borderId="12" xfId="0" applyFont="1" applyFill="1" applyBorder="1" applyProtection="1"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horizontal="center"/>
      <protection hidden="1"/>
    </xf>
    <xf numFmtId="0" fontId="0" fillId="3" borderId="5" xfId="0" applyFill="1" applyBorder="1" applyAlignment="1" applyProtection="1">
      <alignment horizontal="center"/>
      <protection hidden="1"/>
    </xf>
    <xf numFmtId="2" fontId="5" fillId="0" borderId="0" xfId="0" applyNumberFormat="1" applyFont="1" applyProtection="1">
      <protection hidden="1"/>
    </xf>
    <xf numFmtId="1" fontId="0" fillId="3" borderId="0" xfId="0" applyNumberFormat="1" applyFill="1" applyBorder="1" applyAlignment="1" applyProtection="1">
      <alignment horizontal="center" vertical="center"/>
      <protection hidden="1"/>
    </xf>
    <xf numFmtId="0" fontId="0" fillId="3" borderId="10" xfId="0" applyFill="1" applyBorder="1" applyProtection="1">
      <protection hidden="1"/>
    </xf>
    <xf numFmtId="0" fontId="0" fillId="2" borderId="7" xfId="0" applyFill="1" applyBorder="1" applyProtection="1">
      <protection locked="0" hidden="1"/>
    </xf>
    <xf numFmtId="1" fontId="0" fillId="2" borderId="6" xfId="0" applyNumberFormat="1" applyFill="1" applyBorder="1" applyAlignment="1" applyProtection="1">
      <alignment horizontal="center" vertical="center"/>
      <protection locked="0" hidden="1"/>
    </xf>
    <xf numFmtId="0" fontId="4" fillId="2" borderId="14" xfId="0" applyFont="1" applyFill="1" applyBorder="1" applyAlignment="1" applyProtection="1">
      <alignment horizontal="center"/>
      <protection locked="0" hidden="1"/>
    </xf>
    <xf numFmtId="164" fontId="0" fillId="2" borderId="9" xfId="0" applyNumberFormat="1" applyFill="1" applyBorder="1" applyProtection="1">
      <protection locked="0" hidden="1"/>
    </xf>
    <xf numFmtId="164" fontId="0" fillId="2" borderId="3" xfId="0" applyNumberFormat="1" applyFill="1" applyBorder="1" applyProtection="1">
      <protection locked="0" hidden="1"/>
    </xf>
    <xf numFmtId="0" fontId="0" fillId="2" borderId="8" xfId="0" applyFill="1" applyBorder="1" applyProtection="1">
      <protection locked="0" hidden="1"/>
    </xf>
    <xf numFmtId="0" fontId="0" fillId="2" borderId="1" xfId="0" applyFill="1" applyBorder="1" applyProtection="1">
      <protection locked="0" hidden="1"/>
    </xf>
    <xf numFmtId="0" fontId="0" fillId="2" borderId="2" xfId="0" applyFill="1" applyBorder="1" applyProtection="1">
      <protection locked="0" hidden="1"/>
    </xf>
    <xf numFmtId="0" fontId="0" fillId="3" borderId="8" xfId="0" applyFill="1" applyBorder="1" applyProtection="1">
      <protection locked="0" hidden="1"/>
    </xf>
    <xf numFmtId="0" fontId="0" fillId="3" borderId="1" xfId="0" applyFill="1" applyBorder="1" applyProtection="1">
      <protection locked="0" hidden="1"/>
    </xf>
    <xf numFmtId="0" fontId="0" fillId="3" borderId="2" xfId="0" applyFill="1" applyBorder="1" applyProtection="1">
      <protection locked="0" hidden="1"/>
    </xf>
    <xf numFmtId="0" fontId="0" fillId="3" borderId="7" xfId="0" applyFill="1" applyBorder="1" applyProtection="1">
      <protection locked="0" hidden="1"/>
    </xf>
    <xf numFmtId="1" fontId="0" fillId="3" borderId="6" xfId="0" applyNumberFormat="1" applyFill="1" applyBorder="1" applyAlignment="1" applyProtection="1">
      <alignment horizontal="center" vertical="center"/>
      <protection locked="0" hidden="1"/>
    </xf>
    <xf numFmtId="0" fontId="4" fillId="3" borderId="14" xfId="0" applyFont="1" applyFill="1" applyBorder="1" applyAlignment="1" applyProtection="1">
      <alignment horizontal="center"/>
      <protection locked="0" hidden="1"/>
    </xf>
    <xf numFmtId="164" fontId="0" fillId="3" borderId="9" xfId="0" applyNumberFormat="1" applyFill="1" applyBorder="1" applyProtection="1">
      <protection locked="0" hidden="1"/>
    </xf>
    <xf numFmtId="164" fontId="0" fillId="3" borderId="3" xfId="0" applyNumberFormat="1" applyFill="1" applyBorder="1" applyProtection="1">
      <protection locked="0" hidden="1"/>
    </xf>
    <xf numFmtId="164" fontId="0" fillId="3" borderId="4" xfId="0" applyNumberFormat="1" applyFill="1" applyBorder="1" applyProtection="1">
      <protection locked="0" hidden="1"/>
    </xf>
    <xf numFmtId="166" fontId="0" fillId="2" borderId="9" xfId="0" applyNumberFormat="1" applyFill="1" applyBorder="1" applyProtection="1">
      <protection locked="0" hidden="1"/>
    </xf>
    <xf numFmtId="166" fontId="0" fillId="2" borderId="3" xfId="0" applyNumberFormat="1" applyFill="1" applyBorder="1" applyProtection="1">
      <protection locked="0" hidden="1"/>
    </xf>
    <xf numFmtId="166" fontId="0" fillId="2" borderId="4" xfId="0" applyNumberFormat="1" applyFill="1" applyBorder="1" applyProtection="1">
      <protection locked="0" hidden="1"/>
    </xf>
    <xf numFmtId="166" fontId="0" fillId="3" borderId="9" xfId="0" applyNumberFormat="1" applyFill="1" applyBorder="1" applyProtection="1">
      <protection locked="0" hidden="1"/>
    </xf>
    <xf numFmtId="166" fontId="0" fillId="3" borderId="3" xfId="0" applyNumberFormat="1" applyFill="1" applyBorder="1" applyProtection="1">
      <protection locked="0" hidden="1"/>
    </xf>
    <xf numFmtId="166" fontId="0" fillId="3" borderId="4" xfId="0" applyNumberFormat="1" applyFill="1" applyBorder="1" applyProtection="1">
      <protection locked="0" hidden="1"/>
    </xf>
    <xf numFmtId="1" fontId="0" fillId="2" borderId="6" xfId="0" applyNumberFormat="1" applyFill="1" applyBorder="1" applyAlignment="1" applyProtection="1">
      <alignment horizontal="center"/>
      <protection locked="0" hidden="1"/>
    </xf>
    <xf numFmtId="1" fontId="0" fillId="3" borderId="6" xfId="0" applyNumberFormat="1" applyFill="1" applyBorder="1" applyAlignment="1" applyProtection="1">
      <alignment horizontal="center"/>
      <protection locked="0" hidden="1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5" xfId="0" applyBorder="1" applyAlignment="1" applyProtection="1">
      <alignment horizont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7" xfId="0" applyBorder="1" applyAlignment="1" applyProtection="1">
      <alignment horizontal="center"/>
      <protection locked="0" hidden="1"/>
    </xf>
    <xf numFmtId="0" fontId="0" fillId="0" borderId="10" xfId="0" applyBorder="1" applyAlignment="1" applyProtection="1">
      <alignment horizontal="center"/>
      <protection locked="0" hidden="1"/>
    </xf>
    <xf numFmtId="0" fontId="0" fillId="0" borderId="18" xfId="0" applyBorder="1" applyAlignment="1" applyProtection="1">
      <alignment horizontal="center"/>
      <protection locked="0" hidden="1"/>
    </xf>
    <xf numFmtId="0" fontId="0" fillId="4" borderId="19" xfId="0" applyFill="1" applyBorder="1" applyAlignment="1" applyProtection="1">
      <alignment horizontal="center"/>
      <protection locked="0" hidden="1"/>
    </xf>
    <xf numFmtId="0" fontId="0" fillId="4" borderId="20" xfId="0" applyFill="1" applyBorder="1" applyAlignment="1" applyProtection="1">
      <alignment horizontal="center"/>
      <protection locked="0" hidden="1"/>
    </xf>
    <xf numFmtId="0" fontId="0" fillId="4" borderId="21" xfId="0" applyFill="1" applyBorder="1" applyAlignment="1" applyProtection="1">
      <alignment horizontal="center"/>
      <protection locked="0" hidden="1"/>
    </xf>
    <xf numFmtId="0" fontId="0" fillId="5" borderId="8" xfId="0" applyFill="1" applyBorder="1" applyAlignment="1" applyProtection="1">
      <alignment horizontal="center"/>
      <protection locked="0" hidden="1"/>
    </xf>
    <xf numFmtId="0" fontId="0" fillId="5" borderId="22" xfId="0" applyFill="1" applyBorder="1" applyAlignment="1" applyProtection="1">
      <alignment horizontal="center"/>
      <protection locked="0" hidden="1"/>
    </xf>
    <xf numFmtId="166" fontId="0" fillId="0" borderId="10" xfId="0" applyNumberFormat="1" applyBorder="1" applyAlignment="1" applyProtection="1">
      <alignment horizontal="center"/>
      <protection locked="0" hidden="1"/>
    </xf>
    <xf numFmtId="166" fontId="0" fillId="0" borderId="18" xfId="0" applyNumberFormat="1" applyBorder="1" applyAlignment="1" applyProtection="1">
      <alignment horizontal="center"/>
      <protection locked="0" hidden="1"/>
    </xf>
    <xf numFmtId="166" fontId="0" fillId="0" borderId="23" xfId="0" applyNumberFormat="1" applyBorder="1" applyAlignment="1" applyProtection="1">
      <alignment horizontal="center"/>
      <protection locked="0" hidden="1"/>
    </xf>
    <xf numFmtId="0" fontId="0" fillId="5" borderId="24" xfId="0" applyFill="1" applyBorder="1" applyAlignment="1" applyProtection="1">
      <alignment horizontal="center"/>
      <protection locked="0" hidden="1"/>
    </xf>
    <xf numFmtId="0" fontId="0" fillId="5" borderId="25" xfId="0" applyFill="1" applyBorder="1" applyAlignment="1" applyProtection="1">
      <alignment horizontal="center"/>
      <protection locked="0" hidden="1"/>
    </xf>
    <xf numFmtId="166" fontId="0" fillId="0" borderId="26" xfId="0" applyNumberFormat="1" applyBorder="1" applyAlignment="1" applyProtection="1">
      <alignment horizontal="center"/>
      <protection locked="0" hidden="1"/>
    </xf>
    <xf numFmtId="166" fontId="0" fillId="0" borderId="0" xfId="0" applyNumberFormat="1" applyAlignment="1" applyProtection="1">
      <alignment horizontal="center"/>
      <protection locked="0" hidden="1"/>
    </xf>
    <xf numFmtId="166" fontId="0" fillId="0" borderId="27" xfId="0" applyNumberFormat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28" xfId="0" applyFill="1" applyBorder="1" applyAlignment="1" applyProtection="1">
      <alignment horizontal="center"/>
      <protection locked="0" hidden="1"/>
    </xf>
    <xf numFmtId="166" fontId="0" fillId="0" borderId="29" xfId="0" applyNumberFormat="1" applyBorder="1" applyAlignment="1" applyProtection="1">
      <alignment horizontal="center"/>
      <protection locked="0" hidden="1"/>
    </xf>
    <xf numFmtId="166" fontId="0" fillId="0" borderId="11" xfId="0" applyNumberFormat="1" applyBorder="1" applyAlignment="1" applyProtection="1">
      <alignment horizontal="center"/>
      <protection locked="0" hidden="1"/>
    </xf>
    <xf numFmtId="166" fontId="0" fillId="0" borderId="12" xfId="0" applyNumberFormat="1" applyBorder="1" applyAlignment="1" applyProtection="1">
      <alignment horizontal="center"/>
      <protection locked="0" hidden="1"/>
    </xf>
    <xf numFmtId="0" fontId="0" fillId="0" borderId="7" xfId="0" applyBorder="1" applyAlignment="1" applyProtection="1">
      <alignment horizontal="center"/>
      <protection locked="0" hidden="1"/>
    </xf>
    <xf numFmtId="167" fontId="0" fillId="0" borderId="7" xfId="0" applyNumberFormat="1" applyBorder="1" applyAlignment="1" applyProtection="1">
      <alignment horizontal="center"/>
      <protection locked="0" hidden="1"/>
    </xf>
    <xf numFmtId="166" fontId="0" fillId="0" borderId="15" xfId="0" applyNumberFormat="1" applyBorder="1" applyAlignment="1" applyProtection="1">
      <alignment horizontal="center"/>
      <protection locked="0" hidden="1"/>
    </xf>
    <xf numFmtId="166" fontId="0" fillId="0" borderId="17" xfId="0" applyNumberFormat="1" applyBorder="1" applyAlignment="1" applyProtection="1">
      <alignment horizontal="center"/>
      <protection locked="0" hidden="1"/>
    </xf>
    <xf numFmtId="166" fontId="0" fillId="0" borderId="16" xfId="0" applyNumberFormat="1" applyBorder="1" applyAlignment="1" applyProtection="1">
      <alignment horizontal="center"/>
      <protection locked="0" hidden="1"/>
    </xf>
    <xf numFmtId="2" fontId="0" fillId="0" borderId="7" xfId="0" applyNumberFormat="1" applyBorder="1" applyAlignment="1" applyProtection="1">
      <alignment horizont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299091</xdr:colOff>
      <xdr:row>0</xdr:row>
      <xdr:rowOff>1704975</xdr:rowOff>
    </xdr:to>
    <xdr:pic>
      <xdr:nvPicPr>
        <xdr:cNvPr id="3" name="Picture 2" descr="Fuel Injector Clinic Data Match Technology Swoosh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52841" cy="1704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7"/>
  <sheetViews>
    <sheetView tabSelected="1" zoomScaleNormal="100" workbookViewId="0">
      <selection activeCell="B8" sqref="B8"/>
    </sheetView>
  </sheetViews>
  <sheetFormatPr defaultRowHeight="15" x14ac:dyDescent="0.25"/>
  <cols>
    <col min="1" max="1" width="43.140625" style="2" customWidth="1"/>
    <col min="2" max="2" width="9.140625" style="2"/>
    <col min="3" max="3" width="11.42578125" style="2" bestFit="1" customWidth="1"/>
    <col min="4" max="16384" width="9.140625" style="2"/>
  </cols>
  <sheetData>
    <row r="1" spans="1:18" ht="135" customHeight="1" x14ac:dyDescent="0.25">
      <c r="A1" s="1"/>
    </row>
    <row r="2" spans="1:18" x14ac:dyDescent="0.25">
      <c r="A2" s="3" t="s">
        <v>1</v>
      </c>
      <c r="C2" s="4">
        <v>1650</v>
      </c>
    </row>
    <row r="3" spans="1:18" ht="15.75" thickBot="1" x14ac:dyDescent="0.3"/>
    <row r="4" spans="1:18" ht="15.75" thickBot="1" x14ac:dyDescent="0.3">
      <c r="A4" s="5" t="s">
        <v>4</v>
      </c>
      <c r="B4" s="6"/>
      <c r="C4" s="7"/>
      <c r="D4" s="7"/>
      <c r="E4" s="7"/>
      <c r="F4" s="7"/>
      <c r="G4" s="7"/>
      <c r="H4" s="7"/>
      <c r="I4" s="7"/>
      <c r="J4" s="8"/>
      <c r="K4" s="60"/>
      <c r="L4" s="62" t="s">
        <v>19</v>
      </c>
      <c r="M4" s="63"/>
      <c r="N4" s="62" t="s">
        <v>20</v>
      </c>
      <c r="O4" s="64"/>
      <c r="P4" s="64"/>
      <c r="Q4" s="64"/>
      <c r="R4" s="63"/>
    </row>
    <row r="5" spans="1:18" ht="15.75" thickBot="1" x14ac:dyDescent="0.3">
      <c r="A5" s="5"/>
      <c r="B5" s="6"/>
      <c r="C5" s="7"/>
      <c r="D5" s="7"/>
      <c r="E5" s="7"/>
      <c r="F5" s="7"/>
      <c r="G5" s="7"/>
      <c r="H5" s="7"/>
      <c r="I5" s="7"/>
      <c r="J5" s="8"/>
      <c r="K5" s="85" t="s">
        <v>21</v>
      </c>
      <c r="L5" s="65" t="s">
        <v>22</v>
      </c>
      <c r="M5" s="66"/>
      <c r="N5" s="67">
        <v>8</v>
      </c>
      <c r="O5" s="68">
        <v>10</v>
      </c>
      <c r="P5" s="68">
        <v>12</v>
      </c>
      <c r="Q5" s="68">
        <v>14</v>
      </c>
      <c r="R5" s="69">
        <v>16</v>
      </c>
    </row>
    <row r="6" spans="1:18" ht="15.75" thickBot="1" x14ac:dyDescent="0.3">
      <c r="A6" s="5" t="s">
        <v>2</v>
      </c>
      <c r="B6" s="7"/>
      <c r="C6" s="7"/>
      <c r="D6" s="7"/>
      <c r="E6" s="7"/>
      <c r="F6" s="7"/>
      <c r="G6" s="7"/>
      <c r="H6" s="7"/>
      <c r="I6" s="7"/>
      <c r="J6" s="8"/>
      <c r="K6" s="90">
        <v>24.16</v>
      </c>
      <c r="L6" s="70">
        <v>-19.34</v>
      </c>
      <c r="M6" s="71"/>
      <c r="N6" s="72">
        <v>1.6813757696166469</v>
      </c>
      <c r="O6" s="73">
        <v>1.0829268538994068</v>
      </c>
      <c r="P6" s="73">
        <v>0.74363562131191685</v>
      </c>
      <c r="Q6" s="73">
        <v>0.52956252259630077</v>
      </c>
      <c r="R6" s="74">
        <v>0.3672614038971993</v>
      </c>
    </row>
    <row r="7" spans="1:18" ht="15.75" thickBot="1" x14ac:dyDescent="0.3">
      <c r="A7" s="9" t="s">
        <v>5</v>
      </c>
      <c r="B7" s="40">
        <v>8</v>
      </c>
      <c r="C7" s="41">
        <v>10</v>
      </c>
      <c r="D7" s="41">
        <v>12</v>
      </c>
      <c r="E7" s="41">
        <v>14</v>
      </c>
      <c r="F7" s="42">
        <v>16</v>
      </c>
      <c r="G7" s="7"/>
      <c r="H7" s="7"/>
      <c r="I7" s="7"/>
      <c r="J7" s="8"/>
      <c r="K7" s="90">
        <v>43.5</v>
      </c>
      <c r="L7" s="75">
        <v>0</v>
      </c>
      <c r="M7" s="76"/>
      <c r="N7" s="77">
        <v>2.4470270947421238</v>
      </c>
      <c r="O7" s="78">
        <v>1.5630581952505107</v>
      </c>
      <c r="P7" s="78">
        <v>1.0526564399363476</v>
      </c>
      <c r="Q7" s="78">
        <v>0.75255585741004616</v>
      </c>
      <c r="R7" s="79">
        <v>0.55478319540033816</v>
      </c>
    </row>
    <row r="8" spans="1:18" ht="15" customHeight="1" thickBot="1" x14ac:dyDescent="0.3">
      <c r="A8" s="9" t="s">
        <v>6</v>
      </c>
      <c r="B8" s="52">
        <v>2.4470270947421238</v>
      </c>
      <c r="C8" s="53">
        <v>1.5630581952505107</v>
      </c>
      <c r="D8" s="53">
        <v>1.0526564399363476</v>
      </c>
      <c r="E8" s="53">
        <v>0.75255585741004616</v>
      </c>
      <c r="F8" s="54">
        <v>0.55478319540033816</v>
      </c>
      <c r="G8" s="7"/>
      <c r="H8" s="7"/>
      <c r="I8" s="7"/>
      <c r="J8" s="10"/>
      <c r="K8" s="90">
        <v>62.84</v>
      </c>
      <c r="L8" s="80">
        <v>19.34</v>
      </c>
      <c r="M8" s="81"/>
      <c r="N8" s="82">
        <v>3.2126784198675988</v>
      </c>
      <c r="O8" s="83">
        <v>2.0431895366016022</v>
      </c>
      <c r="P8" s="83">
        <v>1.3616772585607677</v>
      </c>
      <c r="Q8" s="83">
        <v>0.975549192223788</v>
      </c>
      <c r="R8" s="84">
        <v>0.7423049869034628</v>
      </c>
    </row>
    <row r="9" spans="1:18" ht="15" customHeight="1" x14ac:dyDescent="0.25">
      <c r="A9" s="6"/>
      <c r="B9" s="11"/>
      <c r="C9" s="11"/>
      <c r="D9" s="11"/>
      <c r="E9" s="11"/>
      <c r="F9" s="11"/>
      <c r="G9" s="7"/>
      <c r="H9" s="7"/>
      <c r="I9" s="7"/>
      <c r="J9" s="10"/>
      <c r="K9"/>
      <c r="L9"/>
      <c r="M9"/>
      <c r="N9"/>
      <c r="O9"/>
      <c r="P9"/>
      <c r="Q9"/>
      <c r="R9"/>
    </row>
    <row r="10" spans="1:18" ht="15.75" thickBot="1" x14ac:dyDescent="0.3">
      <c r="A10" s="12" t="s">
        <v>7</v>
      </c>
      <c r="B10" s="7"/>
      <c r="C10" s="7"/>
      <c r="D10" s="7"/>
      <c r="E10" s="7"/>
      <c r="F10" s="7"/>
      <c r="G10" s="7"/>
      <c r="H10" s="7"/>
      <c r="I10" s="7"/>
      <c r="J10" s="10"/>
      <c r="K10" s="60"/>
      <c r="L10" s="61"/>
      <c r="M10"/>
      <c r="N10" s="60"/>
      <c r="O10" s="61"/>
      <c r="P10"/>
      <c r="Q10"/>
      <c r="R10"/>
    </row>
    <row r="11" spans="1:18" ht="15.75" thickBot="1" x14ac:dyDescent="0.3">
      <c r="A11" s="9" t="s">
        <v>8</v>
      </c>
      <c r="B11" s="35">
        <v>0.5</v>
      </c>
      <c r="C11" s="7"/>
      <c r="D11" s="7"/>
      <c r="E11" s="7"/>
      <c r="F11" s="7"/>
      <c r="G11" s="7"/>
      <c r="H11" s="7"/>
      <c r="I11" s="7"/>
      <c r="J11" s="10"/>
      <c r="K11" s="60"/>
      <c r="L11" s="87" t="s">
        <v>20</v>
      </c>
      <c r="M11" s="88"/>
      <c r="N11" s="88"/>
      <c r="O11" s="88"/>
      <c r="P11" s="89"/>
      <c r="Q11"/>
      <c r="R11"/>
    </row>
    <row r="12" spans="1:18" ht="15.75" thickBot="1" x14ac:dyDescent="0.3">
      <c r="A12" s="7"/>
      <c r="B12" s="7"/>
      <c r="C12" s="7"/>
      <c r="D12" s="7"/>
      <c r="E12" s="7"/>
      <c r="F12" s="7"/>
      <c r="G12" s="7"/>
      <c r="H12" s="7"/>
      <c r="I12" s="7"/>
      <c r="J12" s="10"/>
      <c r="K12" s="85" t="s">
        <v>21</v>
      </c>
      <c r="L12" s="67">
        <v>6.5</v>
      </c>
      <c r="M12" s="68">
        <v>9</v>
      </c>
      <c r="N12" s="68">
        <v>11.5</v>
      </c>
      <c r="O12" s="68">
        <v>14</v>
      </c>
      <c r="P12" s="69">
        <v>16.5</v>
      </c>
      <c r="Q12" s="60"/>
      <c r="R12" s="60"/>
    </row>
    <row r="13" spans="1:18" ht="15.75" thickBot="1" x14ac:dyDescent="0.3">
      <c r="A13" s="13" t="s">
        <v>9</v>
      </c>
      <c r="B13" s="14" t="s">
        <v>16</v>
      </c>
      <c r="C13" s="14" t="s">
        <v>0</v>
      </c>
      <c r="D13" s="7"/>
      <c r="E13" s="15" t="s">
        <v>17</v>
      </c>
      <c r="F13" s="16" t="s">
        <v>18</v>
      </c>
      <c r="G13" s="7"/>
      <c r="H13" s="7"/>
      <c r="I13" s="7"/>
      <c r="J13" s="10"/>
      <c r="K13" s="86">
        <v>38</v>
      </c>
      <c r="L13" s="72">
        <v>2.2292875762214397</v>
      </c>
      <c r="M13" s="73">
        <v>1.4265161902127144</v>
      </c>
      <c r="N13" s="73">
        <v>0.96477564870396826</v>
      </c>
      <c r="O13" s="73">
        <v>0.68913996591700588</v>
      </c>
      <c r="P13" s="74">
        <v>0.501454867930482</v>
      </c>
      <c r="Q13" s="61"/>
      <c r="R13" s="61"/>
    </row>
    <row r="14" spans="1:18" ht="15.75" thickBot="1" x14ac:dyDescent="0.3">
      <c r="A14" s="9" t="s">
        <v>10</v>
      </c>
      <c r="B14" s="36">
        <v>1713.670793454962</v>
      </c>
      <c r="C14" s="36">
        <v>2449.1443584219351</v>
      </c>
      <c r="D14" s="7"/>
      <c r="E14" s="37">
        <v>10</v>
      </c>
      <c r="F14" s="58">
        <f>(0.5/(14.65-(E14*0.0564)))/0.000020713568518765</f>
        <v>1713.6707934549611</v>
      </c>
      <c r="G14" s="7"/>
      <c r="H14" s="7"/>
      <c r="I14" s="7"/>
      <c r="J14" s="10"/>
      <c r="K14" s="86">
        <v>43.5</v>
      </c>
      <c r="L14" s="77">
        <v>2.4470270947421238</v>
      </c>
      <c r="M14" s="78">
        <v>1.5630581952505107</v>
      </c>
      <c r="N14" s="78">
        <v>1.0526564399363476</v>
      </c>
      <c r="O14" s="78">
        <v>0.75255585741004616</v>
      </c>
      <c r="P14" s="79">
        <v>0.55478319540033816</v>
      </c>
      <c r="Q14" s="61"/>
      <c r="R14" s="61"/>
    </row>
    <row r="15" spans="1:18" ht="15.75" thickBot="1" x14ac:dyDescent="0.3">
      <c r="A15" s="6"/>
      <c r="B15" s="17"/>
      <c r="C15" s="17"/>
      <c r="D15" s="7"/>
      <c r="E15" s="7"/>
      <c r="F15" s="7"/>
      <c r="G15" s="7"/>
      <c r="H15" s="7"/>
      <c r="I15" s="7"/>
      <c r="J15" s="10"/>
      <c r="K15" s="86">
        <v>55</v>
      </c>
      <c r="L15" s="82">
        <v>2.902300633467199</v>
      </c>
      <c r="M15" s="83">
        <v>1.8485551148749977</v>
      </c>
      <c r="N15" s="83">
        <v>1.2364071852404237</v>
      </c>
      <c r="O15" s="83">
        <v>0.88515272144096002</v>
      </c>
      <c r="P15" s="84">
        <v>0.66628788011006179</v>
      </c>
      <c r="Q15" s="61"/>
      <c r="R15" s="61"/>
    </row>
    <row r="16" spans="1:18" ht="15.75" thickBot="1" x14ac:dyDescent="0.3">
      <c r="A16" s="5" t="s">
        <v>11</v>
      </c>
      <c r="B16" s="7"/>
      <c r="C16" s="7"/>
      <c r="D16" s="7"/>
      <c r="E16" s="7"/>
      <c r="F16" s="7"/>
      <c r="G16" s="7"/>
      <c r="H16" s="7"/>
      <c r="I16" s="7"/>
      <c r="J16" s="10"/>
      <c r="K16" s="8"/>
      <c r="L16" s="8"/>
      <c r="M16" s="8"/>
      <c r="N16" s="8"/>
    </row>
    <row r="17" spans="1:14" ht="15.75" thickBot="1" x14ac:dyDescent="0.3">
      <c r="A17" s="18" t="s">
        <v>8</v>
      </c>
      <c r="B17" s="40">
        <v>0.5</v>
      </c>
      <c r="C17" s="41">
        <v>0.6</v>
      </c>
      <c r="D17" s="41">
        <v>0.7</v>
      </c>
      <c r="E17" s="41">
        <v>0.79999999999999993</v>
      </c>
      <c r="F17" s="41">
        <v>0.89999999999999991</v>
      </c>
      <c r="G17" s="41">
        <v>0.99999999999999989</v>
      </c>
      <c r="H17" s="41">
        <v>1.0999999999999999</v>
      </c>
      <c r="I17" s="41">
        <v>1.2</v>
      </c>
      <c r="J17" s="10"/>
      <c r="K17" s="8"/>
      <c r="L17" s="8"/>
    </row>
    <row r="18" spans="1:14" ht="15.75" thickBot="1" x14ac:dyDescent="0.3">
      <c r="A18" s="9" t="s">
        <v>12</v>
      </c>
      <c r="B18" s="38">
        <v>0.16956521739130426</v>
      </c>
      <c r="C18" s="39">
        <v>0.11956521739130421</v>
      </c>
      <c r="D18" s="39">
        <v>8.3850931677018473E-2</v>
      </c>
      <c r="E18" s="39">
        <v>5.7065217391304303E-2</v>
      </c>
      <c r="F18" s="39">
        <v>3.6231884057970933E-2</v>
      </c>
      <c r="G18" s="39">
        <v>1.9565217391304016E-2</v>
      </c>
      <c r="H18" s="39">
        <v>5.9288537549403754E-3</v>
      </c>
      <c r="I18" s="39">
        <v>0</v>
      </c>
      <c r="J18" s="8"/>
      <c r="K18" s="8"/>
      <c r="L18" s="8"/>
      <c r="M18" s="8"/>
      <c r="N18" s="8"/>
    </row>
    <row r="19" spans="1:14" x14ac:dyDescent="0.25">
      <c r="A19" s="6"/>
      <c r="B19" s="19"/>
      <c r="C19" s="19"/>
      <c r="D19" s="19"/>
      <c r="E19" s="19"/>
      <c r="F19" s="19"/>
      <c r="G19" s="19"/>
      <c r="H19" s="19"/>
      <c r="I19" s="19"/>
      <c r="J19" s="8"/>
      <c r="K19" s="8"/>
      <c r="L19" s="8"/>
      <c r="M19" s="8"/>
      <c r="N19" s="8"/>
    </row>
    <row r="20" spans="1:14" ht="15.75" thickBot="1" x14ac:dyDescent="0.3">
      <c r="A20" s="5" t="s">
        <v>13</v>
      </c>
      <c r="B20" s="6"/>
      <c r="C20" s="7"/>
      <c r="D20" s="7"/>
      <c r="E20" s="7"/>
      <c r="F20" s="7"/>
      <c r="G20" s="7"/>
      <c r="H20" s="7"/>
      <c r="I20" s="7"/>
      <c r="J20" s="8"/>
      <c r="K20" s="8"/>
      <c r="L20" s="8"/>
      <c r="M20" s="8"/>
      <c r="N20" s="8"/>
    </row>
    <row r="21" spans="1:14" ht="15.75" thickBot="1" x14ac:dyDescent="0.3">
      <c r="A21" s="9" t="s">
        <v>8</v>
      </c>
      <c r="B21" s="35">
        <v>1.2</v>
      </c>
      <c r="C21" s="7"/>
      <c r="D21" s="7"/>
      <c r="E21" s="7"/>
      <c r="F21" s="7"/>
      <c r="G21" s="7"/>
      <c r="H21" s="7"/>
      <c r="I21" s="7"/>
      <c r="J21" s="8"/>
      <c r="K21" s="8"/>
      <c r="L21" s="8"/>
      <c r="M21" s="8"/>
      <c r="N21" s="8"/>
    </row>
    <row r="22" spans="1:14" x14ac:dyDescent="0.25">
      <c r="A22" s="6"/>
      <c r="B22" s="6"/>
      <c r="C22" s="7"/>
      <c r="D22" s="7"/>
      <c r="E22" s="7"/>
      <c r="F22" s="7"/>
      <c r="G22" s="7"/>
      <c r="H22" s="7"/>
      <c r="I22" s="7"/>
      <c r="J22" s="8"/>
      <c r="K22" s="8"/>
      <c r="L22" s="8"/>
      <c r="M22" s="8"/>
      <c r="N22" s="8"/>
    </row>
    <row r="23" spans="1:14" ht="15.75" thickBot="1" x14ac:dyDescent="0.3">
      <c r="A23" s="5" t="s">
        <v>14</v>
      </c>
      <c r="B23" s="7"/>
      <c r="C23" s="7"/>
      <c r="D23" s="7"/>
      <c r="E23" s="7"/>
      <c r="F23" s="7"/>
      <c r="G23" s="7"/>
      <c r="H23" s="7"/>
      <c r="I23" s="7"/>
      <c r="J23" s="8"/>
      <c r="K23" s="8"/>
      <c r="L23" s="8"/>
      <c r="M23" s="8"/>
      <c r="N23" s="8"/>
    </row>
    <row r="24" spans="1:14" ht="15.75" thickBot="1" x14ac:dyDescent="0.3">
      <c r="A24" s="9" t="s">
        <v>15</v>
      </c>
      <c r="B24" s="35">
        <v>9999</v>
      </c>
      <c r="C24" s="19"/>
      <c r="D24" s="19"/>
      <c r="E24" s="19"/>
      <c r="F24" s="19"/>
      <c r="G24" s="19"/>
      <c r="H24" s="19"/>
      <c r="I24" s="19"/>
      <c r="J24" s="8"/>
      <c r="K24" s="8"/>
      <c r="L24" s="8"/>
      <c r="M24" s="8"/>
      <c r="N24" s="8"/>
    </row>
    <row r="25" spans="1:14" x14ac:dyDescent="0.25">
      <c r="C25" s="20"/>
      <c r="D25" s="20"/>
      <c r="E25" s="20"/>
      <c r="F25" s="20"/>
      <c r="G25" s="20"/>
      <c r="H25" s="20"/>
      <c r="I25" s="20"/>
      <c r="J25" s="8"/>
      <c r="K25" s="8"/>
      <c r="L25" s="8"/>
      <c r="M25" s="8"/>
      <c r="N25" s="8"/>
    </row>
    <row r="26" spans="1:14" x14ac:dyDescent="0.25">
      <c r="G26" s="20"/>
      <c r="H26" s="20"/>
      <c r="I26" s="20"/>
      <c r="J26" s="8"/>
      <c r="K26" s="8"/>
      <c r="L26" s="8"/>
      <c r="M26" s="8"/>
      <c r="N26" s="8"/>
    </row>
    <row r="27" spans="1:14" ht="15" customHeight="1" x14ac:dyDescent="0.25">
      <c r="A27" s="21" t="s">
        <v>3</v>
      </c>
      <c r="B27" s="22"/>
      <c r="C27" s="22"/>
      <c r="D27" s="22"/>
      <c r="E27" s="22"/>
      <c r="F27" s="22"/>
      <c r="G27" s="23"/>
      <c r="H27" s="23"/>
      <c r="I27" s="23"/>
      <c r="J27" s="8"/>
      <c r="K27" s="8"/>
      <c r="L27" s="8"/>
      <c r="M27" s="8"/>
      <c r="N27" s="8"/>
    </row>
    <row r="28" spans="1:14" x14ac:dyDescent="0.25">
      <c r="A28" s="22"/>
      <c r="B28" s="22"/>
      <c r="C28" s="22"/>
      <c r="D28" s="22"/>
      <c r="E28" s="22"/>
      <c r="F28" s="22"/>
      <c r="G28" s="23"/>
      <c r="H28" s="23"/>
      <c r="I28" s="23"/>
      <c r="J28" s="8"/>
      <c r="K28" s="8"/>
      <c r="L28" s="8"/>
      <c r="M28" s="8"/>
      <c r="N28" s="8"/>
    </row>
    <row r="29" spans="1:14" ht="15.75" thickBot="1" x14ac:dyDescent="0.3">
      <c r="A29" s="21" t="s">
        <v>2</v>
      </c>
      <c r="B29" s="22"/>
      <c r="C29" s="22"/>
      <c r="D29" s="22"/>
      <c r="E29" s="22"/>
      <c r="F29" s="22"/>
      <c r="G29" s="22"/>
      <c r="H29" s="22"/>
      <c r="I29" s="22"/>
      <c r="J29" s="8"/>
      <c r="K29" s="8"/>
      <c r="L29" s="8"/>
      <c r="M29" s="8"/>
      <c r="N29" s="8"/>
    </row>
    <row r="30" spans="1:14" ht="15.75" thickBot="1" x14ac:dyDescent="0.3">
      <c r="A30" s="24" t="s">
        <v>5</v>
      </c>
      <c r="B30" s="43">
        <v>8</v>
      </c>
      <c r="C30" s="44">
        <v>10</v>
      </c>
      <c r="D30" s="44">
        <v>12</v>
      </c>
      <c r="E30" s="44">
        <v>14</v>
      </c>
      <c r="F30" s="45">
        <v>16</v>
      </c>
      <c r="G30" s="22"/>
      <c r="H30" s="22"/>
      <c r="I30" s="22"/>
      <c r="J30" s="8"/>
      <c r="K30" s="8"/>
      <c r="L30" s="8"/>
      <c r="M30" s="8"/>
      <c r="N30" s="8"/>
    </row>
    <row r="31" spans="1:14" ht="15.75" thickBot="1" x14ac:dyDescent="0.3">
      <c r="A31" s="24" t="s">
        <v>6</v>
      </c>
      <c r="B31" s="55">
        <v>3.0210676435693955</v>
      </c>
      <c r="C31" s="56">
        <v>1.9230325721683457</v>
      </c>
      <c r="D31" s="56">
        <v>1.2843421622762747</v>
      </c>
      <c r="E31" s="56">
        <v>0.91974320770990659</v>
      </c>
      <c r="F31" s="57">
        <v>0.69537605872999819</v>
      </c>
      <c r="G31" s="22"/>
      <c r="H31" s="22"/>
      <c r="I31" s="22"/>
      <c r="J31" s="8"/>
      <c r="K31" s="8"/>
      <c r="L31" s="8"/>
      <c r="M31" s="8"/>
      <c r="N31" s="8"/>
    </row>
    <row r="32" spans="1:14" x14ac:dyDescent="0.25">
      <c r="A32" s="25"/>
      <c r="B32" s="26"/>
      <c r="C32" s="26"/>
      <c r="D32" s="26"/>
      <c r="E32" s="26"/>
      <c r="F32" s="26"/>
      <c r="G32" s="22"/>
      <c r="H32" s="22"/>
      <c r="I32" s="22"/>
      <c r="J32" s="8"/>
      <c r="K32" s="8"/>
      <c r="L32" s="8"/>
      <c r="M32" s="8"/>
      <c r="N32" s="8"/>
    </row>
    <row r="33" spans="1:14" ht="15.75" thickBot="1" x14ac:dyDescent="0.3">
      <c r="A33" s="27" t="s">
        <v>7</v>
      </c>
      <c r="B33" s="22"/>
      <c r="C33" s="22"/>
      <c r="D33" s="22"/>
      <c r="E33" s="22"/>
      <c r="F33" s="22"/>
      <c r="G33" s="22"/>
      <c r="H33" s="22"/>
      <c r="I33" s="22"/>
      <c r="J33" s="8"/>
      <c r="K33" s="8"/>
      <c r="L33" s="8"/>
      <c r="M33" s="8"/>
      <c r="N33" s="8"/>
    </row>
    <row r="34" spans="1:14" ht="15.75" thickBot="1" x14ac:dyDescent="0.3">
      <c r="A34" s="24" t="s">
        <v>8</v>
      </c>
      <c r="B34" s="46">
        <v>0.5</v>
      </c>
      <c r="C34" s="22"/>
      <c r="D34" s="22"/>
      <c r="E34" s="22"/>
      <c r="F34" s="22"/>
      <c r="G34" s="22"/>
      <c r="H34" s="22"/>
      <c r="I34" s="22"/>
      <c r="J34" s="8"/>
      <c r="K34" s="8"/>
      <c r="L34" s="8"/>
      <c r="M34" s="8"/>
      <c r="N34" s="8"/>
    </row>
    <row r="35" spans="1:14" ht="15.75" thickBot="1" x14ac:dyDescent="0.3">
      <c r="A35" s="22"/>
      <c r="B35" s="25"/>
      <c r="C35" s="22"/>
      <c r="D35" s="22"/>
      <c r="E35" s="22"/>
      <c r="F35" s="22"/>
      <c r="G35" s="22"/>
      <c r="H35" s="22"/>
      <c r="I35" s="22"/>
      <c r="J35" s="8"/>
      <c r="K35" s="8"/>
      <c r="L35" s="8"/>
      <c r="M35" s="8"/>
      <c r="N35" s="8"/>
    </row>
    <row r="36" spans="1:14" ht="15.75" thickBot="1" x14ac:dyDescent="0.3">
      <c r="A36" s="28" t="s">
        <v>9</v>
      </c>
      <c r="B36" s="29" t="s">
        <v>16</v>
      </c>
      <c r="C36" s="29" t="s">
        <v>0</v>
      </c>
      <c r="D36" s="22"/>
      <c r="E36" s="30" t="s">
        <v>17</v>
      </c>
      <c r="F36" s="31" t="s">
        <v>18</v>
      </c>
      <c r="G36" s="22"/>
      <c r="H36" s="22"/>
      <c r="I36" s="22"/>
      <c r="J36" s="8"/>
      <c r="K36" s="8"/>
      <c r="L36" s="8"/>
      <c r="M36" s="8"/>
      <c r="N36" s="8"/>
    </row>
    <row r="37" spans="1:14" ht="15.75" thickBot="1" x14ac:dyDescent="0.3">
      <c r="A37" s="24" t="s">
        <v>10</v>
      </c>
      <c r="B37" s="47">
        <v>1482.9934452084149</v>
      </c>
      <c r="C37" s="47">
        <v>2119.4648609177889</v>
      </c>
      <c r="D37" s="22"/>
      <c r="E37" s="48">
        <v>10</v>
      </c>
      <c r="F37" s="59">
        <f>(0.5/(14.65-(E37*0.0564)))/0.0000239355322260694</f>
        <v>1482.9934452084158</v>
      </c>
      <c r="G37" s="22"/>
      <c r="H37" s="22"/>
      <c r="I37" s="22"/>
      <c r="J37" s="8"/>
      <c r="K37" s="32"/>
      <c r="L37" s="32"/>
      <c r="M37" s="8"/>
      <c r="N37" s="8"/>
    </row>
    <row r="38" spans="1:14" x14ac:dyDescent="0.25">
      <c r="A38" s="25"/>
      <c r="B38" s="33"/>
      <c r="C38" s="33"/>
      <c r="D38" s="22"/>
      <c r="E38" s="22"/>
      <c r="F38" s="22"/>
      <c r="G38" s="22"/>
      <c r="H38" s="22"/>
      <c r="I38" s="22"/>
      <c r="J38" s="8"/>
      <c r="K38" s="8"/>
      <c r="L38" s="8"/>
      <c r="M38" s="8"/>
      <c r="N38" s="8"/>
    </row>
    <row r="39" spans="1:14" ht="15.75" thickBot="1" x14ac:dyDescent="0.3">
      <c r="A39" s="21" t="s">
        <v>11</v>
      </c>
      <c r="B39" s="22"/>
      <c r="C39" s="22"/>
      <c r="D39" s="22"/>
      <c r="E39" s="22"/>
      <c r="F39" s="22"/>
      <c r="G39" s="22"/>
      <c r="H39" s="22"/>
      <c r="I39" s="22"/>
      <c r="J39" s="8"/>
      <c r="K39" s="8"/>
      <c r="L39" s="8"/>
      <c r="M39" s="8"/>
      <c r="N39" s="8"/>
    </row>
    <row r="40" spans="1:14" ht="15.75" thickBot="1" x14ac:dyDescent="0.3">
      <c r="A40" s="34" t="s">
        <v>8</v>
      </c>
      <c r="B40" s="43">
        <v>0.5</v>
      </c>
      <c r="C40" s="44">
        <v>0.6</v>
      </c>
      <c r="D40" s="44">
        <v>0.7</v>
      </c>
      <c r="E40" s="44">
        <v>0.79999999999999993</v>
      </c>
      <c r="F40" s="44">
        <v>0.89999999999999991</v>
      </c>
      <c r="G40" s="44">
        <v>0.99999999999999989</v>
      </c>
      <c r="H40" s="44">
        <v>1.0999999999999999</v>
      </c>
      <c r="I40" s="45">
        <v>1.2</v>
      </c>
      <c r="J40" s="8"/>
      <c r="K40" s="8"/>
      <c r="L40" s="8"/>
      <c r="M40" s="8"/>
      <c r="N40" s="8"/>
    </row>
    <row r="41" spans="1:14" ht="15.75" thickBot="1" x14ac:dyDescent="0.3">
      <c r="A41" s="24" t="s">
        <v>12</v>
      </c>
      <c r="B41" s="49">
        <v>0.14999999999999991</v>
      </c>
      <c r="C41" s="50">
        <v>9.9999999999999908E-2</v>
      </c>
      <c r="D41" s="50">
        <v>6.4285714285714182E-2</v>
      </c>
      <c r="E41" s="50">
        <v>3.7500000000000033E-2</v>
      </c>
      <c r="F41" s="50">
        <v>1.6666666666666684E-2</v>
      </c>
      <c r="G41" s="50">
        <v>0</v>
      </c>
      <c r="H41" s="50">
        <v>0</v>
      </c>
      <c r="I41" s="51">
        <v>0</v>
      </c>
      <c r="J41" s="8"/>
      <c r="K41" s="8"/>
      <c r="L41" s="8"/>
      <c r="M41" s="8"/>
      <c r="N41" s="8"/>
    </row>
    <row r="42" spans="1:14" x14ac:dyDescent="0.25">
      <c r="A42" s="25"/>
      <c r="B42" s="23"/>
      <c r="C42" s="23"/>
      <c r="D42" s="23"/>
      <c r="E42" s="23"/>
      <c r="F42" s="23"/>
      <c r="G42" s="23"/>
      <c r="H42" s="23"/>
      <c r="I42" s="23"/>
      <c r="J42" s="8"/>
      <c r="K42" s="8"/>
      <c r="L42" s="8"/>
      <c r="M42" s="8"/>
      <c r="N42" s="8"/>
    </row>
    <row r="43" spans="1:14" ht="15.75" thickBot="1" x14ac:dyDescent="0.3">
      <c r="A43" s="21" t="s">
        <v>13</v>
      </c>
      <c r="B43" s="22"/>
      <c r="C43" s="23"/>
      <c r="D43" s="23"/>
      <c r="E43" s="23"/>
      <c r="F43" s="23"/>
      <c r="G43" s="23"/>
      <c r="H43" s="23"/>
      <c r="I43" s="23"/>
      <c r="J43" s="8"/>
      <c r="K43" s="8"/>
      <c r="L43" s="8"/>
      <c r="M43" s="8"/>
      <c r="N43" s="8"/>
    </row>
    <row r="44" spans="1:14" ht="15.75" thickBot="1" x14ac:dyDescent="0.3">
      <c r="A44" s="24" t="s">
        <v>8</v>
      </c>
      <c r="B44" s="46">
        <v>1.2</v>
      </c>
      <c r="C44" s="23"/>
      <c r="D44" s="23"/>
      <c r="E44" s="23"/>
      <c r="F44" s="23"/>
      <c r="G44" s="23"/>
      <c r="H44" s="23"/>
      <c r="I44" s="23"/>
      <c r="J44" s="8"/>
      <c r="K44" s="8"/>
      <c r="L44" s="8"/>
      <c r="M44" s="8"/>
      <c r="N44" s="8"/>
    </row>
    <row r="45" spans="1:14" x14ac:dyDescent="0.25">
      <c r="A45" s="25"/>
      <c r="B45" s="25"/>
      <c r="C45" s="23"/>
      <c r="D45" s="23"/>
      <c r="E45" s="23"/>
      <c r="F45" s="23"/>
      <c r="G45" s="23"/>
      <c r="H45" s="23"/>
      <c r="I45" s="23"/>
      <c r="J45" s="8"/>
      <c r="K45" s="8"/>
      <c r="L45" s="8"/>
      <c r="M45" s="8"/>
      <c r="N45" s="8"/>
    </row>
    <row r="46" spans="1:14" ht="15.75" thickBot="1" x14ac:dyDescent="0.3">
      <c r="A46" s="21" t="s">
        <v>14</v>
      </c>
      <c r="B46" s="22"/>
      <c r="C46" s="22"/>
      <c r="D46" s="22"/>
      <c r="E46" s="22"/>
      <c r="F46" s="22"/>
      <c r="G46" s="22"/>
      <c r="H46" s="22"/>
      <c r="I46" s="22"/>
      <c r="J46" s="8"/>
      <c r="K46" s="8"/>
      <c r="L46" s="8"/>
      <c r="M46" s="8"/>
      <c r="N46" s="8"/>
    </row>
    <row r="47" spans="1:14" ht="15.75" thickBot="1" x14ac:dyDescent="0.3">
      <c r="A47" s="24" t="s">
        <v>15</v>
      </c>
      <c r="B47" s="46">
        <v>9999</v>
      </c>
      <c r="C47" s="22"/>
      <c r="D47" s="22"/>
      <c r="E47" s="22"/>
      <c r="F47" s="22"/>
      <c r="G47" s="22"/>
      <c r="H47" s="22"/>
      <c r="I47" s="22"/>
      <c r="J47" s="8"/>
      <c r="K47" s="8"/>
      <c r="L47" s="8"/>
      <c r="M47" s="8"/>
      <c r="N47" s="8"/>
    </row>
  </sheetData>
  <sheetProtection algorithmName="SHA-512" hashValue="qmP19RC+peDX8ywoTheD5aCwuoOEX5NrawcBWTR9QMdHnfk5BWx47ha2TjVL6gokENunbvancqEMZ0mifKzntw==" saltValue="4IP96unCGFIGBd3vUbHNZw==" spinCount="100000" sheet="1" objects="1" scenarios="1" selectLockedCells="1"/>
  <mergeCells count="7">
    <mergeCell ref="L11:P11"/>
    <mergeCell ref="L4:M4"/>
    <mergeCell ref="N4:R4"/>
    <mergeCell ref="L5:M5"/>
    <mergeCell ref="L6:M6"/>
    <mergeCell ref="L7:M7"/>
    <mergeCell ref="L8:M8"/>
  </mergeCells>
  <conditionalFormatting sqref="L10:L11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10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13:R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6:R8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3" orientation="landscape" verticalDpi="0" r:id="rId1"/>
  <customProperties>
    <customPr name="SSCSheetTrackingNo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FIC COBB Subaru 1650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FIC</dc:creator>
  <cp:lastModifiedBy>HP</cp:lastModifiedBy>
  <cp:lastPrinted>2016-03-12T14:52:32Z</cp:lastPrinted>
  <dcterms:created xsi:type="dcterms:W3CDTF">2014-12-16T20:47:33Z</dcterms:created>
  <dcterms:modified xsi:type="dcterms:W3CDTF">2021-12-02T14:56:14Z</dcterms:modified>
</cp:coreProperties>
</file>