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ommerce\injectordatawebsite\Current Cobb Suburu Data\"/>
    </mc:Choice>
  </mc:AlternateContent>
  <xr:revisionPtr revIDLastSave="0" documentId="13_ncr:1_{A19CE208-BC36-42A9-BDE0-5A2582551C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 Cobb Subaru 215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14" i="1"/>
</calcChain>
</file>

<file path=xl/sharedStrings.xml><?xml version="1.0" encoding="utf-8"?>
<sst xmlns="http://schemas.openxmlformats.org/spreadsheetml/2006/main" count="45" uniqueCount="23">
  <si>
    <t>E85</t>
  </si>
  <si>
    <t>Cobb data for FIC fuel injectors: Design flow size</t>
  </si>
  <si>
    <t xml:space="preserve">Fuel Injector Latency </t>
  </si>
  <si>
    <r>
      <t xml:space="preserve">Data for </t>
    </r>
    <r>
      <rPr>
        <u/>
        <sz val="11"/>
        <color rgb="FFFF0000"/>
        <rFont val="Calibri"/>
        <family val="2"/>
        <scheme val="minor"/>
      </rPr>
      <t>4 bar (58 psi)</t>
    </r>
    <r>
      <rPr>
        <u/>
        <sz val="11"/>
        <color theme="1"/>
        <rFont val="Calibri"/>
        <family val="2"/>
        <scheme val="minor"/>
      </rPr>
      <t xml:space="preserve"> base fuel pressure</t>
    </r>
  </si>
  <si>
    <r>
      <t xml:space="preserve">Data for </t>
    </r>
    <r>
      <rPr>
        <u/>
        <sz val="11"/>
        <color rgb="FFFF0000"/>
        <rFont val="Calibri"/>
        <family val="2"/>
        <scheme val="minor"/>
      </rPr>
      <t>3 bar (43.5 psi)</t>
    </r>
    <r>
      <rPr>
        <u/>
        <sz val="11"/>
        <color theme="1"/>
        <rFont val="Calibri"/>
        <family val="2"/>
        <scheme val="minor"/>
      </rPr>
      <t xml:space="preserve"> base fuel pressure</t>
    </r>
  </si>
  <si>
    <t>Battery Voltage (volts)</t>
  </si>
  <si>
    <t>Latency (ms)</t>
  </si>
  <si>
    <t>Fuel Injector Pulse Width Limit (Min)</t>
  </si>
  <si>
    <t>Inj. #1 Pulse Width (No Latency) (ms)</t>
  </si>
  <si>
    <t>Fuel Injector Scale</t>
  </si>
  <si>
    <t>IPW for Stoich Fueling per Gram of Load (microseconds)</t>
  </si>
  <si>
    <t>Fuel Injector Trim (Small IPW)</t>
  </si>
  <si>
    <t>Injector Pulse Width Compensation (%)</t>
  </si>
  <si>
    <t>Fuel Injector Trim (Small IPW) (Max. IPW)</t>
  </si>
  <si>
    <t>Fuel Injector Trim (Small IPW) (Max. RPM)</t>
  </si>
  <si>
    <t>Engine Speed (RPM)</t>
  </si>
  <si>
    <t>Gas (E10)</t>
  </si>
  <si>
    <t>Manifol Rel. Pres.</t>
  </si>
  <si>
    <t>Voltage</t>
  </si>
  <si>
    <t>PSI</t>
  </si>
  <si>
    <t>Pressure (psi)</t>
  </si>
  <si>
    <t>Ethanol %</t>
  </si>
  <si>
    <t>Scalar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</si>
</sst>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##0[$ cc/min]"/>
    <numFmt numFmtId="166" formatCode="0.000"/>
    <numFmt numFmtId="167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" fontId="0" fillId="3" borderId="6" xfId="0" applyNumberFormat="1" applyFill="1" applyBorder="1" applyAlignment="1" applyProtection="1">
      <alignment horizontal="center"/>
      <protection locked="0" hidden="1"/>
    </xf>
    <xf numFmtId="1" fontId="0" fillId="2" borderId="6" xfId="0" applyNumberFormat="1" applyFill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vertical="top"/>
    </xf>
    <xf numFmtId="0" fontId="0" fillId="0" borderId="0" xfId="0" applyProtection="1"/>
    <xf numFmtId="0" fontId="1" fillId="0" borderId="0" xfId="0" applyFont="1" applyProtection="1"/>
    <xf numFmtId="165" fontId="3" fillId="0" borderId="0" xfId="0" applyNumberFormat="1" applyFont="1" applyProtection="1"/>
    <xf numFmtId="0" fontId="1" fillId="3" borderId="0" xfId="0" applyFont="1" applyFill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0" borderId="0" xfId="0" applyAlignment="1" applyProtection="1">
      <alignment horizontal="center"/>
    </xf>
    <xf numFmtId="0" fontId="0" fillId="3" borderId="7" xfId="0" applyFill="1" applyBorder="1" applyProtection="1"/>
    <xf numFmtId="0" fontId="0" fillId="3" borderId="0" xfId="0" applyFill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4" fontId="0" fillId="0" borderId="0" xfId="0" applyNumberFormat="1" applyBorder="1" applyProtection="1"/>
    <xf numFmtId="2" fontId="0" fillId="3" borderId="0" xfId="0" applyNumberFormat="1" applyFill="1" applyBorder="1" applyAlignment="1" applyProtection="1">
      <alignment horizontal="center"/>
    </xf>
    <xf numFmtId="0" fontId="1" fillId="3" borderId="11" xfId="0" applyFont="1" applyFill="1" applyBorder="1" applyProtection="1"/>
    <xf numFmtId="164" fontId="0" fillId="3" borderId="0" xfId="0" applyNumberFormat="1" applyFill="1" applyBorder="1" applyAlignment="1" applyProtection="1">
      <alignment horizontal="center"/>
    </xf>
    <xf numFmtId="0" fontId="1" fillId="3" borderId="12" xfId="0" applyFont="1" applyFill="1" applyBorder="1" applyProtection="1"/>
    <xf numFmtId="1" fontId="0" fillId="3" borderId="0" xfId="0" applyNumberFormat="1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7" xfId="0" applyFill="1" applyBorder="1" applyProtection="1"/>
    <xf numFmtId="0" fontId="0" fillId="2" borderId="0" xfId="0" applyFill="1" applyBorder="1" applyProtection="1"/>
    <xf numFmtId="2" fontId="0" fillId="2" borderId="0" xfId="0" applyNumberFormat="1" applyFill="1" applyBorder="1" applyAlignment="1" applyProtection="1">
      <alignment horizontal="center"/>
    </xf>
    <xf numFmtId="0" fontId="1" fillId="2" borderId="11" xfId="0" applyFont="1" applyFill="1" applyBorder="1" applyProtection="1"/>
    <xf numFmtId="0" fontId="0" fillId="2" borderId="0" xfId="0" applyFill="1" applyProtection="1"/>
    <xf numFmtId="0" fontId="1" fillId="2" borderId="12" xfId="0" applyFont="1" applyFill="1" applyBorder="1" applyProtection="1"/>
    <xf numFmtId="1" fontId="0" fillId="2" borderId="0" xfId="0" applyNumberFormat="1" applyFill="1" applyBorder="1" applyAlignment="1" applyProtection="1">
      <alignment horizontal="center" vertical="center"/>
    </xf>
    <xf numFmtId="0" fontId="0" fillId="2" borderId="10" xfId="0" applyFill="1" applyBorder="1" applyProtection="1"/>
    <xf numFmtId="164" fontId="0" fillId="2" borderId="0" xfId="0" applyNumberForma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4" fillId="2" borderId="29" xfId="0" applyFont="1" applyFill="1" applyBorder="1" applyAlignment="1" applyProtection="1">
      <alignment horizontal="center"/>
      <protection locked="0"/>
    </xf>
    <xf numFmtId="166" fontId="0" fillId="2" borderId="9" xfId="0" applyNumberFormat="1" applyFill="1" applyBorder="1" applyAlignment="1" applyProtection="1">
      <alignment horizontal="center"/>
      <protection locked="0"/>
    </xf>
    <xf numFmtId="166" fontId="0" fillId="2" borderId="3" xfId="0" applyNumberFormat="1" applyFill="1" applyBorder="1" applyAlignment="1" applyProtection="1">
      <alignment horizontal="center"/>
      <protection locked="0"/>
    </xf>
    <xf numFmtId="166" fontId="0" fillId="2" borderId="4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166" fontId="0" fillId="3" borderId="9" xfId="0" applyNumberFormat="1" applyFill="1" applyBorder="1" applyAlignment="1" applyProtection="1">
      <alignment horizontal="center"/>
      <protection locked="0"/>
    </xf>
    <xf numFmtId="166" fontId="0" fillId="3" borderId="3" xfId="0" applyNumberFormat="1" applyFill="1" applyBorder="1" applyAlignment="1" applyProtection="1">
      <alignment horizontal="center"/>
      <protection locked="0"/>
    </xf>
    <xf numFmtId="166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4" borderId="18" xfId="0" applyFill="1" applyBorder="1" applyAlignment="1" applyProtection="1">
      <alignment horizontal="center"/>
      <protection locked="0"/>
    </xf>
    <xf numFmtId="0" fontId="0" fillId="4" borderId="19" xfId="0" applyFill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6" fontId="0" fillId="0" borderId="16" xfId="0" applyNumberFormat="1" applyBorder="1" applyAlignment="1" applyProtection="1">
      <alignment horizontal="center"/>
      <protection locked="0"/>
    </xf>
    <xf numFmtId="166" fontId="0" fillId="0" borderId="21" xfId="0" applyNumberFormat="1" applyBorder="1" applyAlignment="1" applyProtection="1">
      <alignment horizontal="center"/>
      <protection locked="0"/>
    </xf>
    <xf numFmtId="166" fontId="0" fillId="0" borderId="24" xfId="0" applyNumberForma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0" fillId="0" borderId="11" xfId="0" applyNumberFormat="1" applyBorder="1" applyAlignment="1" applyProtection="1">
      <alignment horizontal="center"/>
      <protection locked="0"/>
    </xf>
    <xf numFmtId="166" fontId="0" fillId="0" borderId="12" xfId="0" applyNumberFormat="1" applyBorder="1" applyAlignment="1" applyProtection="1">
      <alignment horizontal="center"/>
      <protection locked="0"/>
    </xf>
    <xf numFmtId="167" fontId="0" fillId="0" borderId="7" xfId="0" applyNumberFormat="1" applyBorder="1" applyAlignment="1" applyProtection="1">
      <alignment horizontal="center"/>
      <protection locked="0"/>
    </xf>
    <xf numFmtId="166" fontId="0" fillId="0" borderId="13" xfId="0" applyNumberFormat="1" applyBorder="1" applyAlignment="1" applyProtection="1">
      <alignment horizontal="center"/>
      <protection locked="0"/>
    </xf>
    <xf numFmtId="166" fontId="0" fillId="0" borderId="15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133350</xdr:colOff>
      <xdr:row>0</xdr:row>
      <xdr:rowOff>1597687</xdr:rowOff>
    </xdr:to>
    <xdr:pic>
      <xdr:nvPicPr>
        <xdr:cNvPr id="2" name="Picture 1" descr="FIClogo_landscape_data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6210300" cy="15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7"/>
  <sheetViews>
    <sheetView tabSelected="1" zoomScaleNormal="100" workbookViewId="0">
      <selection activeCell="E14" sqref="E14"/>
    </sheetView>
  </sheetViews>
  <sheetFormatPr defaultRowHeight="15" x14ac:dyDescent="0.25"/>
  <cols>
    <col min="1" max="1" width="43.140625" style="4" customWidth="1"/>
    <col min="2" max="2" width="9.140625" style="4"/>
    <col min="3" max="3" width="11.42578125" style="4" bestFit="1" customWidth="1"/>
    <col min="4" max="16384" width="9.140625" style="4"/>
  </cols>
  <sheetData>
    <row r="1" spans="1:18" ht="135" customHeight="1" x14ac:dyDescent="0.25">
      <c r="A1" s="3"/>
    </row>
    <row r="2" spans="1:18" x14ac:dyDescent="0.25">
      <c r="A2" s="5" t="s">
        <v>1</v>
      </c>
      <c r="C2" s="6">
        <v>2150</v>
      </c>
    </row>
    <row r="3" spans="1:18" ht="15.75" thickBot="1" x14ac:dyDescent="0.3"/>
    <row r="4" spans="1:18" ht="15.75" thickBot="1" x14ac:dyDescent="0.3">
      <c r="A4" s="7" t="s">
        <v>4</v>
      </c>
      <c r="B4" s="8"/>
      <c r="C4" s="9"/>
      <c r="D4" s="9"/>
      <c r="E4" s="9"/>
      <c r="F4" s="9"/>
      <c r="G4" s="9"/>
      <c r="H4" s="9"/>
      <c r="I4" s="9"/>
      <c r="K4" s="64"/>
      <c r="L4" s="83" t="s">
        <v>17</v>
      </c>
      <c r="M4" s="84"/>
      <c r="N4" s="83" t="s">
        <v>18</v>
      </c>
      <c r="O4" s="85"/>
      <c r="P4" s="85"/>
      <c r="Q4" s="85"/>
      <c r="R4" s="84"/>
    </row>
    <row r="5" spans="1:18" ht="15.75" thickBot="1" x14ac:dyDescent="0.3">
      <c r="A5" s="9"/>
      <c r="B5" s="9"/>
      <c r="C5" s="9"/>
      <c r="D5" s="9"/>
      <c r="E5" s="9"/>
      <c r="F5" s="9"/>
      <c r="G5" s="9"/>
      <c r="H5" s="9"/>
      <c r="I5" s="9"/>
      <c r="K5" s="65" t="s">
        <v>19</v>
      </c>
      <c r="L5" s="86" t="s">
        <v>20</v>
      </c>
      <c r="M5" s="87"/>
      <c r="N5" s="66">
        <v>8</v>
      </c>
      <c r="O5" s="67">
        <v>10</v>
      </c>
      <c r="P5" s="67">
        <v>12</v>
      </c>
      <c r="Q5" s="67">
        <v>14</v>
      </c>
      <c r="R5" s="68">
        <v>16</v>
      </c>
    </row>
    <row r="6" spans="1:18" ht="15.75" thickBot="1" x14ac:dyDescent="0.3">
      <c r="A6" s="7" t="s">
        <v>2</v>
      </c>
      <c r="B6" s="8"/>
      <c r="C6" s="9"/>
      <c r="D6" s="9"/>
      <c r="E6" s="9"/>
      <c r="F6" s="9"/>
      <c r="G6" s="9"/>
      <c r="H6" s="9"/>
      <c r="I6" s="9"/>
      <c r="K6" s="69">
        <v>24.16</v>
      </c>
      <c r="L6" s="88">
        <v>-19.34</v>
      </c>
      <c r="M6" s="89"/>
      <c r="N6" s="70">
        <v>1.3255554197753785</v>
      </c>
      <c r="O6" s="71">
        <v>0.92268272654745331</v>
      </c>
      <c r="P6" s="71">
        <v>0.66081698418632229</v>
      </c>
      <c r="Q6" s="71">
        <v>0.48629165561530208</v>
      </c>
      <c r="R6" s="72">
        <v>0.36551667104653873</v>
      </c>
    </row>
    <row r="7" spans="1:18" ht="15.75" thickBot="1" x14ac:dyDescent="0.3">
      <c r="A7" s="11" t="s">
        <v>5</v>
      </c>
      <c r="B7" s="51">
        <v>8</v>
      </c>
      <c r="C7" s="52">
        <v>10</v>
      </c>
      <c r="D7" s="52">
        <v>12</v>
      </c>
      <c r="E7" s="52">
        <v>14</v>
      </c>
      <c r="F7" s="60">
        <v>16</v>
      </c>
      <c r="G7" s="12"/>
      <c r="H7" s="12"/>
      <c r="I7" s="12"/>
      <c r="K7" s="69">
        <v>43.5</v>
      </c>
      <c r="L7" s="90">
        <v>0</v>
      </c>
      <c r="M7" s="91"/>
      <c r="N7" s="73">
        <v>1.6099973448528893</v>
      </c>
      <c r="O7" s="74">
        <v>1.1135093525469664</v>
      </c>
      <c r="P7" s="74">
        <v>0.81528639204983833</v>
      </c>
      <c r="Q7" s="74">
        <v>0.62423118548344902</v>
      </c>
      <c r="R7" s="75">
        <v>0.48539750789422342</v>
      </c>
    </row>
    <row r="8" spans="1:18" ht="15" customHeight="1" thickBot="1" x14ac:dyDescent="0.3">
      <c r="A8" s="11" t="s">
        <v>6</v>
      </c>
      <c r="B8" s="61">
        <v>1.6099973448528893</v>
      </c>
      <c r="C8" s="62">
        <v>1.1135093525469664</v>
      </c>
      <c r="D8" s="62">
        <v>0.81528639204983833</v>
      </c>
      <c r="E8" s="62">
        <v>0.62423118548344902</v>
      </c>
      <c r="F8" s="63">
        <v>0.48539750789422342</v>
      </c>
      <c r="G8" s="12"/>
      <c r="H8" s="12"/>
      <c r="I8" s="12"/>
      <c r="J8" s="14"/>
      <c r="K8" s="69">
        <v>62.84</v>
      </c>
      <c r="L8" s="92">
        <v>19.34</v>
      </c>
      <c r="M8" s="93"/>
      <c r="N8" s="76">
        <v>1.8944392699303982</v>
      </c>
      <c r="O8" s="77">
        <v>1.3043359785464776</v>
      </c>
      <c r="P8" s="77">
        <v>0.96975579991334904</v>
      </c>
      <c r="Q8" s="77">
        <v>0.76217071535160663</v>
      </c>
      <c r="R8" s="78">
        <v>0.60527834474190989</v>
      </c>
    </row>
    <row r="9" spans="1:18" ht="15" customHeight="1" x14ac:dyDescent="0.25">
      <c r="A9" s="8"/>
      <c r="B9" s="15"/>
      <c r="C9" s="15"/>
      <c r="D9" s="15"/>
      <c r="E9" s="15"/>
      <c r="F9" s="15"/>
      <c r="G9" s="12"/>
      <c r="H9" s="12"/>
      <c r="I9" s="12"/>
      <c r="J9" s="14"/>
    </row>
    <row r="10" spans="1:18" ht="15.75" thickBot="1" x14ac:dyDescent="0.3">
      <c r="A10" s="16" t="s">
        <v>7</v>
      </c>
      <c r="B10" s="12"/>
      <c r="C10" s="12"/>
      <c r="D10" s="12"/>
      <c r="E10" s="12"/>
      <c r="F10" s="12"/>
      <c r="G10" s="12"/>
      <c r="H10" s="12"/>
      <c r="I10" s="12"/>
      <c r="J10" s="14"/>
      <c r="K10" s="10"/>
      <c r="L10" s="13"/>
      <c r="N10" s="10"/>
      <c r="O10" s="13"/>
    </row>
    <row r="11" spans="1:18" ht="15.75" thickBot="1" x14ac:dyDescent="0.3">
      <c r="A11" s="11" t="s">
        <v>8</v>
      </c>
      <c r="B11" s="50">
        <v>0.5</v>
      </c>
      <c r="C11" s="12"/>
      <c r="D11" s="12"/>
      <c r="E11" s="12"/>
      <c r="F11" s="12"/>
      <c r="G11" s="12"/>
      <c r="H11" s="12"/>
      <c r="I11" s="12"/>
      <c r="J11" s="14"/>
      <c r="K11" s="64"/>
      <c r="L11" s="80" t="s">
        <v>18</v>
      </c>
      <c r="M11" s="81"/>
      <c r="N11" s="81"/>
      <c r="O11" s="81"/>
      <c r="P11" s="82"/>
    </row>
    <row r="12" spans="1:18" ht="15.75" thickBot="1" x14ac:dyDescent="0.3">
      <c r="A12" s="9"/>
      <c r="B12" s="12"/>
      <c r="C12" s="12"/>
      <c r="D12" s="17"/>
      <c r="E12" s="17"/>
      <c r="F12" s="17"/>
      <c r="G12" s="17"/>
      <c r="H12" s="17"/>
      <c r="I12" s="17"/>
      <c r="J12" s="14"/>
      <c r="K12" s="65" t="s">
        <v>19</v>
      </c>
      <c r="L12" s="66">
        <v>6.5</v>
      </c>
      <c r="M12" s="67">
        <v>9</v>
      </c>
      <c r="N12" s="67">
        <v>11.5</v>
      </c>
      <c r="O12" s="67">
        <v>14</v>
      </c>
      <c r="P12" s="68">
        <v>16.5</v>
      </c>
      <c r="Q12" s="10"/>
      <c r="R12" s="10"/>
    </row>
    <row r="13" spans="1:18" ht="15.75" thickBot="1" x14ac:dyDescent="0.3">
      <c r="A13" s="18" t="s">
        <v>9</v>
      </c>
      <c r="B13" s="55" t="s">
        <v>16</v>
      </c>
      <c r="C13" s="55" t="s">
        <v>0</v>
      </c>
      <c r="D13" s="12"/>
      <c r="E13" s="57" t="s">
        <v>21</v>
      </c>
      <c r="F13" s="58" t="s">
        <v>22</v>
      </c>
      <c r="G13" s="12"/>
      <c r="H13" s="12"/>
      <c r="I13" s="12"/>
      <c r="J13" s="14"/>
      <c r="K13" s="79">
        <v>38</v>
      </c>
      <c r="L13" s="70">
        <v>2.0671379065094362</v>
      </c>
      <c r="M13" s="71">
        <v>1.2651642182344167</v>
      </c>
      <c r="N13" s="71">
        <v>0.83120719297539125</v>
      </c>
      <c r="O13" s="71">
        <v>0.58500329436273013</v>
      </c>
      <c r="P13" s="72">
        <v>0.42338783073453712</v>
      </c>
      <c r="Q13" s="13"/>
      <c r="R13" s="13"/>
    </row>
    <row r="14" spans="1:18" ht="15.75" thickBot="1" x14ac:dyDescent="0.3">
      <c r="A14" s="11" t="s">
        <v>10</v>
      </c>
      <c r="B14" s="56">
        <v>1246.4733612288974</v>
      </c>
      <c r="C14" s="56">
        <v>1781.4350412206015</v>
      </c>
      <c r="D14" s="12"/>
      <c r="E14" s="59">
        <v>10</v>
      </c>
      <c r="F14" s="1">
        <f>(0.5/(14.65-(E14*0.0564)))/0.0000284773333333333</f>
        <v>1246.473361228899</v>
      </c>
      <c r="G14" s="12"/>
      <c r="H14" s="12"/>
      <c r="I14" s="12"/>
      <c r="J14" s="14"/>
      <c r="K14" s="79">
        <v>43.5</v>
      </c>
      <c r="L14" s="73">
        <v>2.187663395344301</v>
      </c>
      <c r="M14" s="74">
        <v>1.3298644893515892</v>
      </c>
      <c r="N14" s="74">
        <v>0.87685448367187746</v>
      </c>
      <c r="O14" s="74">
        <v>0.62423118548344902</v>
      </c>
      <c r="P14" s="75">
        <v>0.45585180851844598</v>
      </c>
      <c r="Q14" s="13"/>
      <c r="R14" s="13"/>
    </row>
    <row r="15" spans="1:18" ht="15.75" thickBot="1" x14ac:dyDescent="0.3">
      <c r="A15" s="8"/>
      <c r="B15" s="19"/>
      <c r="C15" s="19"/>
      <c r="D15" s="12"/>
      <c r="E15" s="12"/>
      <c r="F15" s="12"/>
      <c r="G15" s="12"/>
      <c r="H15" s="12"/>
      <c r="I15" s="12"/>
      <c r="J15" s="14"/>
      <c r="K15" s="79">
        <v>55</v>
      </c>
      <c r="L15" s="76">
        <v>2.4396712356353785</v>
      </c>
      <c r="M15" s="77">
        <v>1.46514687441476</v>
      </c>
      <c r="N15" s="77">
        <v>0.97229881876452851</v>
      </c>
      <c r="O15" s="77">
        <v>0.70625313964497849</v>
      </c>
      <c r="P15" s="78">
        <v>0.52373103479390082</v>
      </c>
      <c r="Q15" s="13"/>
      <c r="R15" s="13"/>
    </row>
    <row r="16" spans="1:18" ht="15.75" thickBot="1" x14ac:dyDescent="0.3">
      <c r="A16" s="7" t="s">
        <v>11</v>
      </c>
      <c r="B16" s="12"/>
      <c r="C16" s="12"/>
      <c r="D16" s="12"/>
      <c r="E16" s="12"/>
      <c r="F16" s="12"/>
      <c r="G16" s="12"/>
      <c r="H16" s="12"/>
      <c r="I16" s="12"/>
      <c r="J16" s="14"/>
    </row>
    <row r="17" spans="1:10" ht="15.75" thickBot="1" x14ac:dyDescent="0.3">
      <c r="A17" s="20" t="s">
        <v>8</v>
      </c>
      <c r="B17" s="51">
        <v>0.5</v>
      </c>
      <c r="C17" s="52">
        <v>0.55000000000000004</v>
      </c>
      <c r="D17" s="52">
        <v>0.60000000000000009</v>
      </c>
      <c r="E17" s="52">
        <v>0.65000000000000013</v>
      </c>
      <c r="F17" s="52">
        <v>0.70000000000000018</v>
      </c>
      <c r="G17" s="52">
        <v>0.75000000000000022</v>
      </c>
      <c r="H17" s="52">
        <v>0.80000000000000027</v>
      </c>
      <c r="I17" s="52">
        <v>0.9</v>
      </c>
      <c r="J17" s="14"/>
    </row>
    <row r="18" spans="1:10" ht="15.75" thickBot="1" x14ac:dyDescent="0.3">
      <c r="A18" s="11" t="s">
        <v>12</v>
      </c>
      <c r="B18" s="53">
        <v>0.20588235294117685</v>
      </c>
      <c r="C18" s="54">
        <v>0.16042780748663105</v>
      </c>
      <c r="D18" s="54">
        <v>0.12254901960784305</v>
      </c>
      <c r="E18" s="54">
        <v>9.0497737556561264E-2</v>
      </c>
      <c r="F18" s="54">
        <v>6.3025210084033695E-2</v>
      </c>
      <c r="G18" s="54">
        <v>3.9215686274509803E-2</v>
      </c>
      <c r="H18" s="54">
        <v>1.8382352941176398E-2</v>
      </c>
      <c r="I18" s="54">
        <v>0</v>
      </c>
    </row>
    <row r="19" spans="1:10" x14ac:dyDescent="0.25">
      <c r="A19" s="8"/>
      <c r="B19" s="17"/>
      <c r="C19" s="17"/>
      <c r="D19" s="17"/>
      <c r="E19" s="17"/>
      <c r="F19" s="17"/>
      <c r="G19" s="17"/>
      <c r="H19" s="17"/>
      <c r="I19" s="17"/>
    </row>
    <row r="20" spans="1:10" ht="15.75" thickBot="1" x14ac:dyDescent="0.3">
      <c r="A20" s="7" t="s">
        <v>13</v>
      </c>
      <c r="B20" s="12"/>
      <c r="C20" s="12"/>
      <c r="D20" s="12"/>
      <c r="E20" s="12"/>
      <c r="F20" s="12"/>
      <c r="G20" s="17"/>
      <c r="H20" s="17"/>
      <c r="I20" s="17"/>
    </row>
    <row r="21" spans="1:10" ht="15.75" thickBot="1" x14ac:dyDescent="0.3">
      <c r="A21" s="11" t="s">
        <v>8</v>
      </c>
      <c r="B21" s="50">
        <v>0.9</v>
      </c>
      <c r="C21" s="12"/>
      <c r="D21" s="12"/>
      <c r="E21" s="12"/>
      <c r="F21" s="12"/>
      <c r="G21" s="17"/>
      <c r="H21" s="17"/>
      <c r="I21" s="17"/>
    </row>
    <row r="22" spans="1:10" x14ac:dyDescent="0.25">
      <c r="A22" s="8"/>
      <c r="B22" s="21"/>
      <c r="C22" s="12"/>
      <c r="D22" s="12"/>
      <c r="E22" s="12"/>
      <c r="F22" s="12"/>
      <c r="G22" s="17"/>
      <c r="H22" s="17"/>
      <c r="I22" s="17"/>
    </row>
    <row r="23" spans="1:10" ht="15.75" thickBot="1" x14ac:dyDescent="0.3">
      <c r="A23" s="7" t="s">
        <v>14</v>
      </c>
      <c r="B23" s="21"/>
      <c r="C23" s="12"/>
      <c r="D23" s="12"/>
      <c r="E23" s="12"/>
      <c r="F23" s="12"/>
      <c r="G23" s="12"/>
      <c r="H23" s="12"/>
      <c r="I23" s="12"/>
    </row>
    <row r="24" spans="1:10" ht="15.75" thickBot="1" x14ac:dyDescent="0.3">
      <c r="A24" s="11" t="s">
        <v>15</v>
      </c>
      <c r="B24" s="50">
        <v>9999</v>
      </c>
      <c r="C24" s="12"/>
      <c r="D24" s="12"/>
      <c r="E24" s="12"/>
      <c r="F24" s="12"/>
      <c r="G24" s="12"/>
      <c r="H24" s="12"/>
      <c r="I24" s="12"/>
    </row>
    <row r="25" spans="1:10" x14ac:dyDescent="0.25">
      <c r="A25" s="5"/>
      <c r="B25" s="22"/>
      <c r="C25" s="10"/>
      <c r="D25" s="10"/>
      <c r="E25" s="10"/>
      <c r="F25" s="10"/>
      <c r="G25" s="10"/>
      <c r="H25" s="10"/>
      <c r="I25" s="10"/>
    </row>
    <row r="26" spans="1:10" x14ac:dyDescent="0.25">
      <c r="A26" s="5"/>
      <c r="B26" s="22"/>
      <c r="C26" s="10"/>
      <c r="D26" s="10"/>
      <c r="E26" s="10"/>
      <c r="F26" s="10"/>
      <c r="G26" s="10"/>
      <c r="H26" s="10"/>
      <c r="I26" s="10"/>
    </row>
    <row r="27" spans="1:10" x14ac:dyDescent="0.25">
      <c r="A27" s="23" t="s">
        <v>3</v>
      </c>
      <c r="B27" s="24"/>
      <c r="C27" s="25"/>
      <c r="D27" s="25"/>
      <c r="E27" s="25"/>
      <c r="F27" s="25"/>
      <c r="G27" s="25"/>
      <c r="H27" s="25"/>
      <c r="I27" s="25"/>
    </row>
    <row r="28" spans="1:10" x14ac:dyDescent="0.25">
      <c r="A28" s="23"/>
      <c r="B28" s="24"/>
      <c r="C28" s="25"/>
      <c r="D28" s="25"/>
      <c r="E28" s="25"/>
      <c r="F28" s="25"/>
      <c r="G28" s="25"/>
      <c r="H28" s="25"/>
      <c r="I28" s="25"/>
    </row>
    <row r="29" spans="1:10" ht="15.75" thickBot="1" x14ac:dyDescent="0.3">
      <c r="A29" s="23" t="s">
        <v>2</v>
      </c>
      <c r="B29" s="25"/>
      <c r="C29" s="25"/>
      <c r="D29" s="25"/>
      <c r="E29" s="25"/>
      <c r="F29" s="25"/>
      <c r="G29" s="25"/>
      <c r="H29" s="25"/>
      <c r="I29" s="25"/>
    </row>
    <row r="30" spans="1:10" ht="15.75" thickBot="1" x14ac:dyDescent="0.3">
      <c r="A30" s="26" t="s">
        <v>5</v>
      </c>
      <c r="B30" s="36">
        <v>8</v>
      </c>
      <c r="C30" s="37">
        <v>10</v>
      </c>
      <c r="D30" s="37">
        <v>12</v>
      </c>
      <c r="E30" s="37">
        <v>14</v>
      </c>
      <c r="F30" s="38">
        <v>16</v>
      </c>
      <c r="G30" s="25"/>
      <c r="H30" s="25"/>
      <c r="I30" s="25"/>
    </row>
    <row r="31" spans="1:10" ht="15" customHeight="1" thickBot="1" x14ac:dyDescent="0.3">
      <c r="A31" s="26" t="s">
        <v>6</v>
      </c>
      <c r="B31" s="47">
        <v>1.8232552514518456</v>
      </c>
      <c r="C31" s="48">
        <v>1.2565799873449404</v>
      </c>
      <c r="D31" s="48">
        <v>0.93109851273343835</v>
      </c>
      <c r="E31" s="48">
        <v>0.72765017116536868</v>
      </c>
      <c r="F31" s="49">
        <v>0.57527714255251539</v>
      </c>
      <c r="G31" s="25"/>
      <c r="H31" s="25"/>
      <c r="I31" s="25"/>
    </row>
    <row r="32" spans="1:10" ht="15" customHeight="1" x14ac:dyDescent="0.25">
      <c r="A32" s="27"/>
      <c r="B32" s="28"/>
      <c r="C32" s="28"/>
      <c r="D32" s="28"/>
      <c r="E32" s="28"/>
      <c r="F32" s="28"/>
      <c r="G32" s="25"/>
      <c r="H32" s="25"/>
      <c r="I32" s="25"/>
    </row>
    <row r="33" spans="1:9" ht="15.75" thickBot="1" x14ac:dyDescent="0.3">
      <c r="A33" s="29" t="s">
        <v>7</v>
      </c>
      <c r="B33" s="25"/>
      <c r="C33" s="25"/>
      <c r="D33" s="25"/>
      <c r="E33" s="25"/>
      <c r="F33" s="25"/>
      <c r="G33" s="25"/>
      <c r="H33" s="25"/>
      <c r="I33" s="25"/>
    </row>
    <row r="34" spans="1:9" ht="15.75" thickBot="1" x14ac:dyDescent="0.3">
      <c r="A34" s="26" t="s">
        <v>8</v>
      </c>
      <c r="B34" s="35">
        <v>0.9</v>
      </c>
      <c r="C34" s="25"/>
      <c r="D34" s="25"/>
      <c r="E34" s="25"/>
      <c r="F34" s="25"/>
      <c r="G34" s="25"/>
      <c r="H34" s="25"/>
      <c r="I34" s="25"/>
    </row>
    <row r="35" spans="1:9" ht="15.75" thickBot="1" x14ac:dyDescent="0.3">
      <c r="A35" s="30"/>
      <c r="B35" s="25"/>
      <c r="C35" s="25"/>
      <c r="D35" s="25"/>
      <c r="E35" s="25"/>
      <c r="F35" s="25"/>
      <c r="G35" s="25"/>
      <c r="H35" s="25"/>
      <c r="I35" s="25"/>
    </row>
    <row r="36" spans="1:9" ht="15.75" thickBot="1" x14ac:dyDescent="0.3">
      <c r="A36" s="31" t="s">
        <v>9</v>
      </c>
      <c r="B36" s="42" t="s">
        <v>16</v>
      </c>
      <c r="C36" s="42" t="s">
        <v>0</v>
      </c>
      <c r="D36" s="25"/>
      <c r="E36" s="44" t="s">
        <v>21</v>
      </c>
      <c r="F36" s="45" t="s">
        <v>22</v>
      </c>
      <c r="G36" s="25"/>
      <c r="H36" s="25"/>
      <c r="I36" s="25"/>
    </row>
    <row r="37" spans="1:9" ht="15.75" thickBot="1" x14ac:dyDescent="0.3">
      <c r="A37" s="26" t="s">
        <v>10</v>
      </c>
      <c r="B37" s="43">
        <v>1081.4989457721315</v>
      </c>
      <c r="C37" s="43">
        <v>1545.6568740002276</v>
      </c>
      <c r="D37" s="25"/>
      <c r="E37" s="46">
        <v>10</v>
      </c>
      <c r="F37" s="2">
        <f>(0.5/(14.65-(E37*0.0564)))/0.0000328213333333333</f>
        <v>1081.4989457721326</v>
      </c>
      <c r="G37" s="25"/>
      <c r="H37" s="25"/>
      <c r="I37" s="25"/>
    </row>
    <row r="38" spans="1:9" x14ac:dyDescent="0.25">
      <c r="A38" s="27"/>
      <c r="B38" s="32"/>
      <c r="C38" s="32"/>
      <c r="D38" s="25"/>
      <c r="E38" s="25"/>
      <c r="F38" s="25"/>
      <c r="G38" s="25"/>
      <c r="H38" s="25"/>
      <c r="I38" s="25"/>
    </row>
    <row r="39" spans="1:9" ht="15.75" thickBot="1" x14ac:dyDescent="0.3">
      <c r="A39" s="23" t="s">
        <v>11</v>
      </c>
      <c r="B39" s="25"/>
      <c r="C39" s="25"/>
      <c r="D39" s="25"/>
      <c r="E39" s="25"/>
      <c r="F39" s="25"/>
      <c r="G39" s="25"/>
      <c r="H39" s="25"/>
      <c r="I39" s="25"/>
    </row>
    <row r="40" spans="1:9" ht="15.75" thickBot="1" x14ac:dyDescent="0.3">
      <c r="A40" s="33" t="s">
        <v>8</v>
      </c>
      <c r="B40" s="36">
        <v>0.5</v>
      </c>
      <c r="C40" s="37">
        <v>0.55000000000000004</v>
      </c>
      <c r="D40" s="37">
        <v>0.60000000000000009</v>
      </c>
      <c r="E40" s="37">
        <v>0.65000000000000013</v>
      </c>
      <c r="F40" s="37">
        <v>0.70000000000000018</v>
      </c>
      <c r="G40" s="37">
        <v>0.75000000000000022</v>
      </c>
      <c r="H40" s="37">
        <v>0.80000000000000027</v>
      </c>
      <c r="I40" s="38">
        <v>0.9</v>
      </c>
    </row>
    <row r="41" spans="1:9" ht="15.75" thickBot="1" x14ac:dyDescent="0.3">
      <c r="A41" s="26" t="s">
        <v>12</v>
      </c>
      <c r="B41" s="39">
        <v>0.12352941176470589</v>
      </c>
      <c r="C41" s="40">
        <v>9.6256684491978661E-2</v>
      </c>
      <c r="D41" s="40">
        <v>7.3529411764705982E-2</v>
      </c>
      <c r="E41" s="40">
        <v>5.4298642533936618E-2</v>
      </c>
      <c r="F41" s="40">
        <v>3.7815126050420179E-2</v>
      </c>
      <c r="G41" s="40">
        <v>2.3529411764705792E-2</v>
      </c>
      <c r="H41" s="40">
        <v>1.102941176470584E-2</v>
      </c>
      <c r="I41" s="41">
        <v>0</v>
      </c>
    </row>
    <row r="42" spans="1:9" x14ac:dyDescent="0.25">
      <c r="A42" s="27"/>
      <c r="B42" s="34"/>
      <c r="C42" s="34"/>
      <c r="D42" s="34"/>
      <c r="E42" s="34"/>
      <c r="F42" s="34"/>
      <c r="G42" s="34"/>
      <c r="H42" s="34"/>
      <c r="I42" s="34"/>
    </row>
    <row r="43" spans="1:9" ht="15.75" thickBot="1" x14ac:dyDescent="0.3">
      <c r="A43" s="23" t="s">
        <v>13</v>
      </c>
      <c r="B43" s="25"/>
      <c r="C43" s="34"/>
      <c r="D43" s="34"/>
      <c r="E43" s="34"/>
      <c r="F43" s="34"/>
      <c r="G43" s="34"/>
      <c r="H43" s="34"/>
      <c r="I43" s="34"/>
    </row>
    <row r="44" spans="1:9" ht="15.75" thickBot="1" x14ac:dyDescent="0.3">
      <c r="A44" s="26" t="s">
        <v>8</v>
      </c>
      <c r="B44" s="35">
        <v>0.9</v>
      </c>
      <c r="C44" s="25"/>
      <c r="D44" s="25"/>
      <c r="E44" s="25"/>
      <c r="F44" s="25"/>
      <c r="G44" s="25"/>
      <c r="H44" s="25"/>
      <c r="I44" s="25"/>
    </row>
    <row r="45" spans="1:9" x14ac:dyDescent="0.25">
      <c r="A45" s="27"/>
      <c r="B45" s="24"/>
      <c r="C45" s="25"/>
      <c r="D45" s="25"/>
      <c r="E45" s="25"/>
      <c r="F45" s="25"/>
      <c r="G45" s="25"/>
      <c r="H45" s="25"/>
      <c r="I45" s="25"/>
    </row>
    <row r="46" spans="1:9" ht="15.75" thickBot="1" x14ac:dyDescent="0.3">
      <c r="A46" s="23" t="s">
        <v>14</v>
      </c>
      <c r="B46" s="25"/>
      <c r="C46" s="25"/>
      <c r="D46" s="25"/>
      <c r="E46" s="25"/>
      <c r="F46" s="25"/>
      <c r="G46" s="25"/>
      <c r="H46" s="25"/>
      <c r="I46" s="25"/>
    </row>
    <row r="47" spans="1:9" ht="15.75" thickBot="1" x14ac:dyDescent="0.3">
      <c r="A47" s="26" t="s">
        <v>15</v>
      </c>
      <c r="B47" s="35">
        <v>9999</v>
      </c>
      <c r="C47" s="25"/>
      <c r="D47" s="25"/>
      <c r="E47" s="25"/>
      <c r="F47" s="25"/>
      <c r="G47" s="25"/>
      <c r="H47" s="25"/>
      <c r="I47" s="25"/>
    </row>
  </sheetData>
  <sheetProtection algorithmName="SHA-512" hashValue="BEd3wbiq3XXOZ9feqgp21qU2JC3aA+PXhz5PJcQJJzC1QP0SqBapFfNlyN0wPeJG7MUstEQHVL6P3rLdWMF87Q==" saltValue="Rkm4iBEZS1KTSIe6ZKIEMA==" spinCount="100000" sheet="1" objects="1" scenarios="1" selectLockedCells="1"/>
  <mergeCells count="7">
    <mergeCell ref="L11:P11"/>
    <mergeCell ref="L4:M4"/>
    <mergeCell ref="N4:R4"/>
    <mergeCell ref="L5:M5"/>
    <mergeCell ref="L6:M6"/>
    <mergeCell ref="L7:M7"/>
    <mergeCell ref="L8:M8"/>
  </mergeCells>
  <conditionalFormatting sqref="L10:L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:R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R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3" orientation="landscape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 Cobb Subaru 2150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HP</cp:lastModifiedBy>
  <cp:lastPrinted>2016-03-12T14:52:32Z</cp:lastPrinted>
  <dcterms:created xsi:type="dcterms:W3CDTF">2014-12-16T20:47:33Z</dcterms:created>
  <dcterms:modified xsi:type="dcterms:W3CDTF">2022-02-23T13:53:11Z</dcterms:modified>
</cp:coreProperties>
</file>